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75" windowHeight="8595" activeTab="0"/>
  </bookViews>
  <sheets>
    <sheet name="D TP 8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1.xml><?xml version="1.0" encoding="utf-8"?>
<comments xmlns="http://schemas.openxmlformats.org/spreadsheetml/2006/main">
  <authors>
    <author>Eugen</author>
  </authors>
  <commentList>
    <comment ref="I10" authorId="0">
      <text>
        <r>
          <rPr>
            <b/>
            <sz val="8"/>
            <rFont val="Tahoma"/>
            <family val="2"/>
          </rPr>
          <t>AS:</t>
        </r>
      </text>
    </comment>
    <comment ref="K14" authorId="0">
      <text>
        <r>
          <rPr>
            <b/>
            <sz val="8"/>
            <rFont val="Tahoma"/>
            <family val="2"/>
          </rPr>
          <t>AS:</t>
        </r>
      </text>
    </comment>
    <comment ref="I18" authorId="0">
      <text>
        <r>
          <rPr>
            <b/>
            <sz val="8"/>
            <rFont val="Tahoma"/>
            <family val="2"/>
          </rPr>
          <t>AS:</t>
        </r>
      </text>
    </comment>
    <comment ref="M22" authorId="0">
      <text>
        <r>
          <rPr>
            <b/>
            <sz val="8"/>
            <rFont val="Tahoma"/>
            <family val="2"/>
          </rPr>
          <t>AS:</t>
        </r>
      </text>
    </comment>
    <comment ref="I26" authorId="0">
      <text>
        <r>
          <rPr>
            <b/>
            <sz val="8"/>
            <rFont val="Tahoma"/>
            <family val="2"/>
          </rPr>
          <t>AS:</t>
        </r>
      </text>
    </comment>
    <comment ref="K30" authorId="0">
      <text>
        <r>
          <rPr>
            <b/>
            <sz val="8"/>
            <rFont val="Tahoma"/>
            <family val="2"/>
          </rPr>
          <t>AS:</t>
        </r>
      </text>
    </comment>
    <comment ref="I34" authorId="0">
      <text>
        <r>
          <rPr>
            <b/>
            <sz val="8"/>
            <rFont val="Tahoma"/>
            <family val="2"/>
          </rPr>
          <t>AS:</t>
        </r>
      </text>
    </comment>
  </commentList>
</comments>
</file>

<file path=xl/sharedStrings.xml><?xml version="1.0" encoding="utf-8"?>
<sst xmlns="http://schemas.openxmlformats.org/spreadsheetml/2006/main" count="103" uniqueCount="80">
  <si>
    <t>Perioada</t>
  </si>
  <si>
    <t>Arbitru principal</t>
  </si>
  <si>
    <t>Locul de desfăşurare</t>
  </si>
  <si>
    <t>Semifinale</t>
  </si>
  <si>
    <t>Categoria (vârsta, B/F):</t>
  </si>
  <si>
    <t>Numele de familie</t>
  </si>
  <si>
    <t>Club</t>
  </si>
  <si>
    <t>Câştigători</t>
  </si>
  <si>
    <t>TABLOU PRINCIPAL</t>
  </si>
  <si>
    <t>Legit</t>
  </si>
  <si>
    <t>CS</t>
  </si>
  <si>
    <t>Finala</t>
  </si>
  <si>
    <t>#</t>
  </si>
  <si>
    <t>Capi de serie</t>
  </si>
  <si>
    <t>Învinşi norocoşi</t>
  </si>
  <si>
    <t>Înlocuiţi</t>
  </si>
  <si>
    <t>Data/ora tragerii</t>
  </si>
  <si>
    <t>Data:</t>
  </si>
  <si>
    <t>Reprezentanţii jucătorilor</t>
  </si>
  <si>
    <t>Clasam CS</t>
  </si>
  <si>
    <t>Semnătura arbitrului principal</t>
  </si>
  <si>
    <t>St.</t>
  </si>
  <si>
    <t>Prenume</t>
  </si>
  <si>
    <t>Clasam acc</t>
  </si>
  <si>
    <t>Primii:</t>
  </si>
  <si>
    <t>Ultimii:</t>
  </si>
  <si>
    <t>Circuit National FRT-Cupa Muresul</t>
  </si>
  <si>
    <t>veterani</t>
  </si>
  <si>
    <t>29.03-01.04.2012</t>
  </si>
  <si>
    <t>C.S.U. Tg. Mures</t>
  </si>
  <si>
    <t>CATANA STELIAN DAN</t>
  </si>
  <si>
    <t>DUBLU +50 ani</t>
  </si>
  <si>
    <t>Ormenisan</t>
  </si>
  <si>
    <t>Ioan</t>
  </si>
  <si>
    <t>Dinicu</t>
  </si>
  <si>
    <t>Viorel</t>
  </si>
  <si>
    <t xml:space="preserve">Andrei </t>
  </si>
  <si>
    <t>Gheorghe</t>
  </si>
  <si>
    <t>Musat</t>
  </si>
  <si>
    <t>Aurel</t>
  </si>
  <si>
    <t>Cretu</t>
  </si>
  <si>
    <t>Carol</t>
  </si>
  <si>
    <t>Dimiean</t>
  </si>
  <si>
    <t>Florin</t>
  </si>
  <si>
    <t>Goia</t>
  </si>
  <si>
    <t>Dan</t>
  </si>
  <si>
    <t>Holerga</t>
  </si>
  <si>
    <t>Takacs</t>
  </si>
  <si>
    <t>Szepessy</t>
  </si>
  <si>
    <t>Laszlo</t>
  </si>
  <si>
    <t>Nistor</t>
  </si>
  <si>
    <t>Buzdugan</t>
  </si>
  <si>
    <t>Vasile</t>
  </si>
  <si>
    <t>Adrian</t>
  </si>
  <si>
    <t xml:space="preserve">Riscuta </t>
  </si>
  <si>
    <t>Doru</t>
  </si>
  <si>
    <t>Popescu</t>
  </si>
  <si>
    <t>Stefan</t>
  </si>
  <si>
    <t>Caciulescu Viorel</t>
  </si>
  <si>
    <t>Vasadi Nicusor</t>
  </si>
  <si>
    <t>Ormenisan Ioan</t>
  </si>
  <si>
    <t>Dinicu Viorel</t>
  </si>
  <si>
    <t>Riscuta Doru</t>
  </si>
  <si>
    <t>Popescu Stefan</t>
  </si>
  <si>
    <t>Riscuta</t>
  </si>
  <si>
    <t>6-4 6-4</t>
  </si>
  <si>
    <t>6-3 2-6 10-8</t>
  </si>
  <si>
    <t>Andrei</t>
  </si>
  <si>
    <t>6-3 6-3</t>
  </si>
  <si>
    <t>6-3 6-2</t>
  </si>
  <si>
    <t>6-4 6-3</t>
  </si>
  <si>
    <t>6-1 7-6(5)</t>
  </si>
  <si>
    <t>C.S. Metalul Salonta</t>
  </si>
  <si>
    <t>A.S.T.C. Sibiu</t>
  </si>
  <si>
    <t>A.S.T.C. Curtea de Arges</t>
  </si>
  <si>
    <t>C.S.T.C. Baia Mare</t>
  </si>
  <si>
    <t>C.S.S. Tg. Neamt</t>
  </si>
  <si>
    <t>C.S.Condor Piatra Neamt</t>
  </si>
  <si>
    <t>Asoc. Altius T.C. Buc.</t>
  </si>
  <si>
    <t>C.S. Sanatatea S.P. Cluj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</si>
</sst>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;;"/>
    <numFmt numFmtId="174" formatCode="d\-mmm\-yy"/>
    <numFmt numFmtId="175" formatCode="dd\ mmm\ yy"/>
    <numFmt numFmtId="176" formatCode=";;;"/>
    <numFmt numFmtId="177" formatCode="[$USD]\ #,##0"/>
    <numFmt numFmtId="178" formatCode="[$RON]\ #,##0"/>
    <numFmt numFmtId="179" formatCode="00000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7"/>
      <name val="Arial"/>
      <family val="2"/>
    </font>
    <font>
      <sz val="8.5"/>
      <color indexed="41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0" fillId="10" borderId="1" applyNumberFormat="0" applyFont="0" applyAlignment="0" applyProtection="0"/>
    <xf numFmtId="0" fontId="48" fillId="34" borderId="0" applyNumberFormat="0" applyBorder="0" applyAlignment="0" applyProtection="0"/>
    <xf numFmtId="0" fontId="19" fillId="35" borderId="1" applyNumberFormat="0" applyAlignment="0" applyProtection="0"/>
    <xf numFmtId="0" fontId="20" fillId="12" borderId="0" applyNumberFormat="0" applyBorder="0" applyAlignment="0" applyProtection="0"/>
    <xf numFmtId="0" fontId="49" fillId="36" borderId="2" applyNumberFormat="0" applyAlignment="0" applyProtection="0"/>
    <xf numFmtId="0" fontId="50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26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9" borderId="1" applyNumberFormat="0" applyAlignment="0" applyProtection="0"/>
    <xf numFmtId="0" fontId="56" fillId="45" borderId="2" applyNumberFormat="0" applyAlignment="0" applyProtection="0"/>
    <xf numFmtId="0" fontId="16" fillId="27" borderId="7" applyNumberFormat="0" applyAlignment="0" applyProtection="0"/>
    <xf numFmtId="0" fontId="24" fillId="0" borderId="8" applyNumberFormat="0" applyFill="0" applyAlignment="0" applyProtection="0"/>
    <xf numFmtId="0" fontId="57" fillId="0" borderId="9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0" fillId="46" borderId="10" applyNumberFormat="0" applyFont="0" applyAlignment="0" applyProtection="0"/>
    <xf numFmtId="0" fontId="58" fillId="36" borderId="1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8" fillId="35" borderId="17" applyNumberFormat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19" xfId="0" applyFont="1" applyBorder="1" applyAlignment="1">
      <alignment horizontal="right"/>
    </xf>
    <xf numFmtId="0" fontId="7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vertical="center"/>
    </xf>
    <xf numFmtId="0" fontId="13" fillId="35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47" borderId="0" xfId="0" applyFont="1" applyFill="1" applyAlignment="1">
      <alignment horizontal="center" vertical="center"/>
    </xf>
    <xf numFmtId="0" fontId="12" fillId="4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47" borderId="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vertical="center"/>
    </xf>
    <xf numFmtId="0" fontId="11" fillId="35" borderId="22" xfId="0" applyFont="1" applyFill="1" applyBorder="1" applyAlignment="1">
      <alignment vertical="center"/>
    </xf>
    <xf numFmtId="0" fontId="11" fillId="35" borderId="23" xfId="0" applyFont="1" applyFill="1" applyBorder="1" applyAlignment="1">
      <alignment vertical="center"/>
    </xf>
    <xf numFmtId="0" fontId="11" fillId="35" borderId="22" xfId="0" applyFont="1" applyFill="1" applyBorder="1" applyAlignment="1">
      <alignment horizontal="center" vertical="center"/>
    </xf>
    <xf numFmtId="0" fontId="11" fillId="48" borderId="22" xfId="0" applyFont="1" applyFill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7" fillId="35" borderId="23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48" borderId="25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48" borderId="0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48" borderId="26" xfId="0" applyFont="1" applyFill="1" applyBorder="1" applyAlignment="1">
      <alignment vertical="center"/>
    </xf>
    <xf numFmtId="0" fontId="7" fillId="35" borderId="20" xfId="0" applyFont="1" applyFill="1" applyBorder="1" applyAlignment="1">
      <alignment vertical="center"/>
    </xf>
    <xf numFmtId="0" fontId="7" fillId="35" borderId="18" xfId="0" applyFont="1" applyFill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48" borderId="18" xfId="0" applyFont="1" applyFill="1" applyBorder="1" applyAlignment="1">
      <alignment vertical="center"/>
    </xf>
    <xf numFmtId="0" fontId="7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49" fontId="14" fillId="0" borderId="19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73" fontId="0" fillId="0" borderId="18" xfId="0" applyNumberFormat="1" applyFont="1" applyBorder="1" applyAlignment="1">
      <alignment vertical="center" wrapText="1"/>
    </xf>
    <xf numFmtId="0" fontId="13" fillId="0" borderId="18" xfId="0" applyFont="1" applyBorder="1" applyAlignment="1">
      <alignment/>
    </xf>
    <xf numFmtId="173" fontId="0" fillId="0" borderId="27" xfId="0" applyNumberFormat="1" applyFont="1" applyBorder="1" applyAlignment="1">
      <alignment vertical="center" wrapText="1"/>
    </xf>
    <xf numFmtId="173" fontId="0" fillId="0" borderId="25" xfId="0" applyNumberFormat="1" applyFont="1" applyBorder="1" applyAlignment="1">
      <alignment vertical="center" wrapText="1"/>
    </xf>
    <xf numFmtId="173" fontId="0" fillId="0" borderId="26" xfId="0" applyNumberFormat="1" applyFont="1" applyBorder="1" applyAlignment="1">
      <alignment vertical="center" wrapText="1"/>
    </xf>
    <xf numFmtId="173" fontId="0" fillId="0" borderId="0" xfId="0" applyNumberFormat="1" applyFont="1" applyBorder="1" applyAlignment="1">
      <alignment vertic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1" fillId="0" borderId="23" xfId="0" applyFont="1" applyBorder="1" applyAlignment="1">
      <alignment/>
    </xf>
    <xf numFmtId="0" fontId="0" fillId="47" borderId="0" xfId="0" applyFill="1" applyBorder="1" applyAlignment="1">
      <alignment/>
    </xf>
    <xf numFmtId="0" fontId="4" fillId="0" borderId="18" xfId="0" applyNumberFormat="1" applyFont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1" fillId="0" borderId="18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173" fontId="5" fillId="48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vertical="center" wrapText="1"/>
    </xf>
    <xf numFmtId="0" fontId="7" fillId="0" borderId="18" xfId="0" applyNumberFormat="1" applyFont="1" applyBorder="1" applyAlignment="1">
      <alignment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173" fontId="0" fillId="0" borderId="23" xfId="0" applyNumberFormat="1" applyFont="1" applyBorder="1" applyAlignment="1">
      <alignment vertical="center" wrapText="1"/>
    </xf>
    <xf numFmtId="0" fontId="13" fillId="0" borderId="28" xfId="0" applyFont="1" applyBorder="1" applyAlignment="1">
      <alignment/>
    </xf>
    <xf numFmtId="0" fontId="4" fillId="0" borderId="2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47" borderId="0" xfId="0" applyFont="1" applyFill="1" applyBorder="1" applyAlignment="1">
      <alignment/>
    </xf>
    <xf numFmtId="0" fontId="12" fillId="47" borderId="0" xfId="0" applyNumberFormat="1" applyFont="1" applyFill="1" applyBorder="1" applyAlignment="1">
      <alignment vertical="center"/>
    </xf>
    <xf numFmtId="0" fontId="15" fillId="47" borderId="0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1" fillId="35" borderId="22" xfId="0" applyFont="1" applyFill="1" applyBorder="1" applyAlignment="1">
      <alignment horizontal="left" vertical="center"/>
    </xf>
    <xf numFmtId="0" fontId="7" fillId="35" borderId="23" xfId="0" applyFont="1" applyFill="1" applyBorder="1" applyAlignment="1">
      <alignment/>
    </xf>
    <xf numFmtId="49" fontId="17" fillId="0" borderId="0" xfId="0" applyNumberFormat="1" applyFont="1" applyAlignment="1">
      <alignment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333375</xdr:colOff>
      <xdr:row>0</xdr:row>
      <xdr:rowOff>0</xdr:rowOff>
    </xdr:from>
    <xdr:to>
      <xdr:col>16</xdr:col>
      <xdr:colOff>85725</xdr:colOff>
      <xdr:row>1</xdr:row>
      <xdr:rowOff>133350</xdr:rowOff>
    </xdr:to>
    <xdr:pic>
      <xdr:nvPicPr>
        <xdr:cNvPr id="1" name="Picture 2" descr="FRT_BRAND_ID [fara slogan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466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tabSelected="1" zoomScalePageLayoutView="0" workbookViewId="0" topLeftCell="A1">
      <selection activeCell="T79" sqref="T79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6.00390625" style="0" customWidth="1"/>
    <col min="4" max="4" width="2.7109375" style="0" customWidth="1"/>
    <col min="5" max="5" width="13.28125" style="0" customWidth="1"/>
    <col min="6" max="6" width="2.7109375" style="0" customWidth="1"/>
    <col min="7" max="7" width="7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</cols>
  <sheetData>
    <row r="1" spans="1:11" ht="39.75" customHeight="1">
      <c r="A1" s="98" t="s">
        <v>26</v>
      </c>
      <c r="K1" s="3" t="s">
        <v>31</v>
      </c>
    </row>
    <row r="2" spans="1:11" ht="12.75" customHeight="1">
      <c r="A2" s="3" t="s">
        <v>4</v>
      </c>
      <c r="F2" s="4" t="s">
        <v>27</v>
      </c>
      <c r="G2" s="5"/>
      <c r="H2" s="5"/>
      <c r="I2" s="5"/>
      <c r="J2" s="2"/>
      <c r="K2" s="8" t="s">
        <v>8</v>
      </c>
    </row>
    <row r="3" spans="1:17" ht="11.25" customHeight="1">
      <c r="A3" s="6" t="s">
        <v>0</v>
      </c>
      <c r="B3" s="6"/>
      <c r="C3" s="6"/>
      <c r="D3" s="6"/>
      <c r="E3" s="6"/>
      <c r="F3" s="6" t="s"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1</v>
      </c>
    </row>
    <row r="4" spans="1:17" ht="11.25" customHeight="1" thickBot="1">
      <c r="A4" s="54" t="s">
        <v>28</v>
      </c>
      <c r="B4" s="55"/>
      <c r="C4" s="55"/>
      <c r="D4" s="55"/>
      <c r="E4" s="55"/>
      <c r="F4" s="55" t="s">
        <v>29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9" t="s">
        <v>30</v>
      </c>
    </row>
    <row r="5" spans="1:17" ht="9" customHeight="1">
      <c r="A5" s="10"/>
      <c r="B5" s="10" t="s">
        <v>21</v>
      </c>
      <c r="C5" s="10" t="s">
        <v>9</v>
      </c>
      <c r="D5" s="10" t="s">
        <v>10</v>
      </c>
      <c r="E5" s="51" t="s">
        <v>5</v>
      </c>
      <c r="F5" s="51" t="s">
        <v>22</v>
      </c>
      <c r="G5" s="10"/>
      <c r="H5" s="51" t="s">
        <v>6</v>
      </c>
      <c r="I5" s="10"/>
      <c r="J5" s="10" t="s">
        <v>3</v>
      </c>
      <c r="K5" s="10"/>
      <c r="L5" s="10" t="s">
        <v>11</v>
      </c>
      <c r="M5" s="10"/>
      <c r="N5" s="10" t="s">
        <v>7</v>
      </c>
      <c r="O5" s="10"/>
      <c r="P5" s="52"/>
      <c r="Q5" s="52"/>
    </row>
    <row r="6" ht="4.5" customHeight="1">
      <c r="A6" s="1"/>
    </row>
    <row r="7" spans="1:17" ht="10.5" customHeight="1">
      <c r="A7" s="11">
        <v>1</v>
      </c>
      <c r="B7" s="12">
        <f>IF($D7="","",VLOOKUP($D7,#REF!,19))</f>
      </c>
      <c r="C7" s="69">
        <v>23745</v>
      </c>
      <c r="D7" s="70"/>
      <c r="E7" s="71" t="s">
        <v>32</v>
      </c>
      <c r="F7" s="13" t="s">
        <v>33</v>
      </c>
      <c r="G7" s="72"/>
      <c r="H7" s="73" t="s">
        <v>29</v>
      </c>
      <c r="I7" s="72"/>
      <c r="J7" s="46"/>
      <c r="K7" s="46"/>
      <c r="L7" s="46"/>
      <c r="M7" s="46"/>
      <c r="N7" s="46"/>
      <c r="O7" s="56"/>
      <c r="P7" s="56"/>
      <c r="Q7" s="56"/>
    </row>
    <row r="8" spans="1:17" ht="9" customHeight="1">
      <c r="A8" s="11"/>
      <c r="B8" s="74"/>
      <c r="C8" s="75">
        <v>24569</v>
      </c>
      <c r="D8" s="75"/>
      <c r="E8" s="71" t="s">
        <v>34</v>
      </c>
      <c r="F8" s="13" t="s">
        <v>35</v>
      </c>
      <c r="G8" s="76"/>
      <c r="H8" s="73" t="s">
        <v>79</v>
      </c>
      <c r="I8" s="77"/>
      <c r="J8" s="46"/>
      <c r="K8" s="46"/>
      <c r="L8" s="46"/>
      <c r="M8" s="46"/>
      <c r="N8" s="46"/>
      <c r="O8" s="56"/>
      <c r="P8" s="56"/>
      <c r="Q8" s="56"/>
    </row>
    <row r="9" spans="1:17" ht="9" customHeight="1">
      <c r="A9" s="14"/>
      <c r="B9" s="57"/>
      <c r="C9" s="78"/>
      <c r="D9" s="78"/>
      <c r="E9" s="47"/>
      <c r="F9" s="20"/>
      <c r="G9" s="47"/>
      <c r="H9" s="79"/>
      <c r="I9" s="49"/>
      <c r="J9" s="80" t="s">
        <v>32</v>
      </c>
      <c r="K9" s="46"/>
      <c r="L9" s="46"/>
      <c r="M9" s="46"/>
      <c r="N9" s="46"/>
      <c r="O9" s="56"/>
      <c r="P9" s="56"/>
      <c r="Q9" s="56"/>
    </row>
    <row r="10" spans="1:17" ht="9" customHeight="1">
      <c r="A10" s="14"/>
      <c r="B10" s="74"/>
      <c r="C10" s="75"/>
      <c r="D10" s="75"/>
      <c r="E10" s="81"/>
      <c r="F10" s="23"/>
      <c r="G10" s="81"/>
      <c r="H10" s="79"/>
      <c r="I10" s="62"/>
      <c r="J10" s="17" t="s">
        <v>34</v>
      </c>
      <c r="K10" s="45"/>
      <c r="L10" s="46"/>
      <c r="M10" s="46"/>
      <c r="N10" s="46"/>
      <c r="O10" s="56"/>
      <c r="P10" s="56"/>
      <c r="Q10" s="56"/>
    </row>
    <row r="11" spans="1:17" ht="9" customHeight="1">
      <c r="A11" s="14">
        <v>2</v>
      </c>
      <c r="B11" s="12">
        <f>IF($D11="","",VLOOKUP($D11,#REF!,19))</f>
      </c>
      <c r="C11" s="82">
        <f>IF($D11="","",VLOOKUP($D11,#REF!,7))</f>
      </c>
      <c r="D11" s="83"/>
      <c r="E11" s="84">
        <f>IF($D11="","",VLOOKUP($D11,#REF!,2))</f>
      </c>
      <c r="F11" s="19">
        <f>IF($D11="","",VLOOKUP($D11,#REF!,3))</f>
      </c>
      <c r="G11" s="45"/>
      <c r="H11" s="85">
        <f>IF($D11="","",VLOOKUP($D11,#REF!,4))</f>
      </c>
      <c r="I11" s="63"/>
      <c r="J11" s="46"/>
      <c r="K11" s="48"/>
      <c r="L11" s="46"/>
      <c r="M11" s="46"/>
      <c r="N11" s="46"/>
      <c r="O11" s="56"/>
      <c r="P11" s="56"/>
      <c r="Q11" s="56"/>
    </row>
    <row r="12" spans="1:17" ht="9" customHeight="1">
      <c r="A12" s="14"/>
      <c r="B12" s="57"/>
      <c r="C12" s="78">
        <f>IF($D11="","",VLOOKUP($D11,#REF!,13))</f>
      </c>
      <c r="D12" s="86"/>
      <c r="E12" s="84">
        <f>IF($D11="","",VLOOKUP($D11,#REF!,8))</f>
      </c>
      <c r="F12" s="19">
        <f>IF($D11="","",VLOOKUP($D11,#REF!,9))</f>
      </c>
      <c r="G12" s="45"/>
      <c r="H12" s="85">
        <f>IF($D11="","",VLOOKUP($D11,#REF!,10))</f>
      </c>
      <c r="I12" s="63"/>
      <c r="J12" s="46"/>
      <c r="K12" s="62"/>
      <c r="L12" s="46"/>
      <c r="M12" s="46"/>
      <c r="N12" s="46"/>
      <c r="O12" s="56"/>
      <c r="P12" s="56"/>
      <c r="Q12" s="56"/>
    </row>
    <row r="13" spans="1:17" ht="9" customHeight="1">
      <c r="A13" s="14"/>
      <c r="B13" s="57"/>
      <c r="C13" s="78"/>
      <c r="D13" s="86"/>
      <c r="E13" s="47"/>
      <c r="F13" s="20"/>
      <c r="G13" s="47"/>
      <c r="H13" s="79"/>
      <c r="I13" s="64"/>
      <c r="J13" s="46"/>
      <c r="K13" s="62"/>
      <c r="L13" s="80" t="s">
        <v>32</v>
      </c>
      <c r="M13" s="46"/>
      <c r="N13" s="46"/>
      <c r="O13" s="56"/>
      <c r="P13" s="56"/>
      <c r="Q13" s="56"/>
    </row>
    <row r="14" spans="1:17" ht="9" customHeight="1">
      <c r="A14" s="14"/>
      <c r="B14" s="57"/>
      <c r="C14" s="78"/>
      <c r="D14" s="86"/>
      <c r="E14" s="47"/>
      <c r="F14" s="20"/>
      <c r="G14" s="47"/>
      <c r="H14" s="79"/>
      <c r="I14" s="64"/>
      <c r="J14" s="46"/>
      <c r="K14" s="62"/>
      <c r="L14" s="17" t="s">
        <v>34</v>
      </c>
      <c r="M14" s="45"/>
      <c r="N14" s="46"/>
      <c r="O14" s="56"/>
      <c r="P14" s="56"/>
      <c r="Q14" s="56"/>
    </row>
    <row r="15" spans="1:17" ht="9" customHeight="1">
      <c r="A15" s="14">
        <v>3</v>
      </c>
      <c r="B15" s="44">
        <f>IF($D15="","",VLOOKUP($D15,#REF!,19))</f>
      </c>
      <c r="C15" s="82">
        <v>25598</v>
      </c>
      <c r="D15" s="83"/>
      <c r="E15" s="84" t="s">
        <v>36</v>
      </c>
      <c r="F15" s="19" t="s">
        <v>37</v>
      </c>
      <c r="G15" s="45"/>
      <c r="H15" s="85" t="s">
        <v>72</v>
      </c>
      <c r="I15" s="59"/>
      <c r="J15" s="46"/>
      <c r="K15" s="62"/>
      <c r="L15" s="46" t="s">
        <v>70</v>
      </c>
      <c r="M15" s="48"/>
      <c r="N15" s="46"/>
      <c r="O15" s="56"/>
      <c r="P15" s="56"/>
      <c r="Q15" s="56"/>
    </row>
    <row r="16" spans="1:17" ht="9" customHeight="1">
      <c r="A16" s="14"/>
      <c r="B16" s="57"/>
      <c r="C16" s="78">
        <v>25374</v>
      </c>
      <c r="D16" s="86"/>
      <c r="E16" s="84" t="s">
        <v>38</v>
      </c>
      <c r="F16" s="19" t="s">
        <v>39</v>
      </c>
      <c r="G16" s="45"/>
      <c r="H16" s="85" t="s">
        <v>73</v>
      </c>
      <c r="I16" s="87"/>
      <c r="J16" s="46"/>
      <c r="K16" s="62"/>
      <c r="L16" s="46"/>
      <c r="M16" s="49"/>
      <c r="N16" s="46"/>
      <c r="O16" s="56"/>
      <c r="P16" s="56"/>
      <c r="Q16" s="56"/>
    </row>
    <row r="17" spans="1:17" ht="9" customHeight="1">
      <c r="A17" s="14"/>
      <c r="B17" s="57"/>
      <c r="C17" s="78"/>
      <c r="D17" s="86"/>
      <c r="E17" s="47"/>
      <c r="F17" s="20"/>
      <c r="G17" s="47"/>
      <c r="H17" s="79"/>
      <c r="I17" s="62"/>
      <c r="J17" s="80" t="s">
        <v>67</v>
      </c>
      <c r="K17" s="62"/>
      <c r="L17" s="46"/>
      <c r="M17" s="49"/>
      <c r="N17" s="46"/>
      <c r="O17" s="56"/>
      <c r="P17" s="56"/>
      <c r="Q17" s="56"/>
    </row>
    <row r="18" spans="1:17" ht="9" customHeight="1">
      <c r="A18" s="14"/>
      <c r="B18" s="57"/>
      <c r="C18" s="78"/>
      <c r="D18" s="86"/>
      <c r="E18" s="47"/>
      <c r="F18" s="20"/>
      <c r="G18" s="47"/>
      <c r="H18" s="79"/>
      <c r="I18" s="62"/>
      <c r="J18" s="17" t="s">
        <v>38</v>
      </c>
      <c r="K18" s="63"/>
      <c r="L18" s="46"/>
      <c r="M18" s="49"/>
      <c r="N18" s="46"/>
      <c r="O18" s="56"/>
      <c r="P18" s="56"/>
      <c r="Q18" s="56"/>
    </row>
    <row r="19" spans="1:17" ht="9" customHeight="1">
      <c r="A19" s="14">
        <v>4</v>
      </c>
      <c r="B19" s="44">
        <f>IF($D19="","",VLOOKUP($D19,#REF!,19))</f>
      </c>
      <c r="C19" s="82">
        <f>IF($D19="","",VLOOKUP($D19,#REF!,7))</f>
      </c>
      <c r="D19" s="83"/>
      <c r="E19" s="84" t="s">
        <v>40</v>
      </c>
      <c r="F19" s="19" t="s">
        <v>41</v>
      </c>
      <c r="G19" s="45"/>
      <c r="H19" s="85">
        <f>IF($D19="","",VLOOKUP($D19,#REF!,4))</f>
      </c>
      <c r="I19" s="63"/>
      <c r="J19" s="47" t="s">
        <v>68</v>
      </c>
      <c r="K19" s="64"/>
      <c r="L19" s="46"/>
      <c r="M19" s="49"/>
      <c r="N19" s="46"/>
      <c r="O19" s="56"/>
      <c r="P19" s="56"/>
      <c r="Q19" s="56"/>
    </row>
    <row r="20" spans="1:17" ht="9" customHeight="1">
      <c r="A20" s="14"/>
      <c r="B20" s="57"/>
      <c r="C20" s="78">
        <v>25717</v>
      </c>
      <c r="D20" s="86"/>
      <c r="E20" s="84" t="s">
        <v>42</v>
      </c>
      <c r="F20" s="19" t="s">
        <v>43</v>
      </c>
      <c r="G20" s="45"/>
      <c r="H20" s="85" t="s">
        <v>74</v>
      </c>
      <c r="I20" s="63"/>
      <c r="J20" s="47"/>
      <c r="K20" s="64"/>
      <c r="L20" s="46"/>
      <c r="M20" s="49"/>
      <c r="N20" s="46"/>
      <c r="O20" s="56"/>
      <c r="P20" s="56"/>
      <c r="Q20" s="56"/>
    </row>
    <row r="21" spans="1:17" ht="9" customHeight="1">
      <c r="A21" s="14"/>
      <c r="B21" s="57"/>
      <c r="C21" s="78"/>
      <c r="D21" s="86"/>
      <c r="E21" s="47"/>
      <c r="F21" s="20"/>
      <c r="G21" s="47"/>
      <c r="H21" s="79"/>
      <c r="I21" s="64"/>
      <c r="J21" s="47"/>
      <c r="K21" s="64"/>
      <c r="L21" s="46"/>
      <c r="M21" s="49"/>
      <c r="N21" s="80" t="s">
        <v>32</v>
      </c>
      <c r="O21" s="56"/>
      <c r="P21" s="56"/>
      <c r="Q21" s="56"/>
    </row>
    <row r="22" spans="1:17" ht="9" customHeight="1">
      <c r="A22" s="14"/>
      <c r="B22" s="57"/>
      <c r="C22" s="78"/>
      <c r="D22" s="86"/>
      <c r="E22" s="47"/>
      <c r="F22" s="20"/>
      <c r="G22" s="47"/>
      <c r="H22" s="79"/>
      <c r="I22" s="64"/>
      <c r="J22" s="47"/>
      <c r="K22" s="64"/>
      <c r="L22" s="46"/>
      <c r="M22" s="62"/>
      <c r="N22" s="17" t="s">
        <v>34</v>
      </c>
      <c r="O22" s="60"/>
      <c r="P22" s="56"/>
      <c r="Q22" s="56"/>
    </row>
    <row r="23" spans="1:17" ht="9" customHeight="1">
      <c r="A23" s="14">
        <v>5</v>
      </c>
      <c r="B23" s="44">
        <f>IF($D23="","",VLOOKUP($D23,#REF!,19))</f>
      </c>
      <c r="C23" s="82">
        <v>23694</v>
      </c>
      <c r="D23" s="83"/>
      <c r="E23" s="84" t="s">
        <v>44</v>
      </c>
      <c r="F23" s="19" t="s">
        <v>45</v>
      </c>
      <c r="G23" s="45"/>
      <c r="H23" s="85" t="s">
        <v>75</v>
      </c>
      <c r="I23" s="59"/>
      <c r="J23" s="47"/>
      <c r="K23" s="64"/>
      <c r="L23" s="46"/>
      <c r="M23" s="49"/>
      <c r="N23" s="47" t="s">
        <v>71</v>
      </c>
      <c r="O23" s="88"/>
      <c r="P23" s="58"/>
      <c r="Q23" s="56"/>
    </row>
    <row r="24" spans="1:17" ht="9" customHeight="1">
      <c r="A24" s="11"/>
      <c r="B24" s="57"/>
      <c r="C24" s="78">
        <v>23691</v>
      </c>
      <c r="D24" s="86"/>
      <c r="E24" s="84" t="s">
        <v>46</v>
      </c>
      <c r="F24" s="19" t="s">
        <v>35</v>
      </c>
      <c r="G24" s="45"/>
      <c r="H24" s="85" t="s">
        <v>75</v>
      </c>
      <c r="I24" s="87"/>
      <c r="J24" s="47"/>
      <c r="K24" s="64"/>
      <c r="L24" s="46"/>
      <c r="M24" s="49"/>
      <c r="N24" s="47"/>
      <c r="O24" s="58"/>
      <c r="P24" s="58"/>
      <c r="Q24" s="56"/>
    </row>
    <row r="25" spans="1:17" ht="9" customHeight="1">
      <c r="A25" s="14"/>
      <c r="B25" s="57"/>
      <c r="C25" s="78"/>
      <c r="D25" s="86"/>
      <c r="E25" s="47"/>
      <c r="F25" s="20"/>
      <c r="G25" s="47"/>
      <c r="H25" s="79"/>
      <c r="I25" s="62"/>
      <c r="J25" s="80" t="s">
        <v>44</v>
      </c>
      <c r="K25" s="64"/>
      <c r="L25" s="46"/>
      <c r="M25" s="49"/>
      <c r="N25" s="47"/>
      <c r="O25" s="58"/>
      <c r="P25" s="58"/>
      <c r="Q25" s="56"/>
    </row>
    <row r="26" spans="1:17" ht="9" customHeight="1">
      <c r="A26" s="14"/>
      <c r="B26" s="57"/>
      <c r="C26" s="78"/>
      <c r="D26" s="86"/>
      <c r="E26" s="47"/>
      <c r="F26" s="20"/>
      <c r="G26" s="47"/>
      <c r="H26" s="79"/>
      <c r="I26" s="62"/>
      <c r="J26" s="17" t="s">
        <v>46</v>
      </c>
      <c r="K26" s="59"/>
      <c r="L26" s="46"/>
      <c r="M26" s="49"/>
      <c r="N26" s="47"/>
      <c r="O26" s="58"/>
      <c r="P26" s="58"/>
      <c r="Q26" s="56"/>
    </row>
    <row r="27" spans="1:17" ht="9" customHeight="1">
      <c r="A27" s="14">
        <v>6</v>
      </c>
      <c r="B27" s="44">
        <f>IF($D27="","",VLOOKUP($D27,#REF!,19))</f>
      </c>
      <c r="C27" s="82">
        <f>IF($D27="","",VLOOKUP($D27,#REF!,7))</f>
      </c>
      <c r="D27" s="83"/>
      <c r="E27" s="84" t="s">
        <v>47</v>
      </c>
      <c r="F27" s="19" t="s">
        <v>33</v>
      </c>
      <c r="G27" s="45"/>
      <c r="H27" s="85" t="s">
        <v>29</v>
      </c>
      <c r="I27" s="63"/>
      <c r="J27" s="47" t="s">
        <v>69</v>
      </c>
      <c r="K27" s="61"/>
      <c r="L27" s="46"/>
      <c r="M27" s="49"/>
      <c r="N27" s="47"/>
      <c r="O27" s="58"/>
      <c r="P27" s="58"/>
      <c r="Q27" s="56"/>
    </row>
    <row r="28" spans="1:17" ht="9" customHeight="1">
      <c r="A28" s="14"/>
      <c r="B28" s="57"/>
      <c r="C28" s="78">
        <v>23748</v>
      </c>
      <c r="D28" s="86"/>
      <c r="E28" s="84" t="s">
        <v>48</v>
      </c>
      <c r="F28" s="19" t="s">
        <v>49</v>
      </c>
      <c r="G28" s="45"/>
      <c r="H28" s="85" t="s">
        <v>29</v>
      </c>
      <c r="I28" s="63"/>
      <c r="J28" s="47"/>
      <c r="K28" s="62"/>
      <c r="L28" s="46"/>
      <c r="M28" s="49"/>
      <c r="N28" s="47"/>
      <c r="O28" s="58"/>
      <c r="P28" s="58"/>
      <c r="Q28" s="56"/>
    </row>
    <row r="29" spans="1:17" ht="9" customHeight="1">
      <c r="A29" s="14"/>
      <c r="B29" s="57"/>
      <c r="C29" s="78"/>
      <c r="D29" s="86"/>
      <c r="E29" s="47"/>
      <c r="F29" s="20"/>
      <c r="G29" s="47"/>
      <c r="H29" s="79"/>
      <c r="I29" s="64"/>
      <c r="J29" s="47"/>
      <c r="K29" s="62"/>
      <c r="L29" s="80" t="s">
        <v>64</v>
      </c>
      <c r="M29" s="49"/>
      <c r="N29" s="47"/>
      <c r="O29" s="58"/>
      <c r="P29" s="58"/>
      <c r="Q29" s="56"/>
    </row>
    <row r="30" spans="1:17" ht="9" customHeight="1">
      <c r="A30" s="14"/>
      <c r="B30" s="57"/>
      <c r="C30" s="78"/>
      <c r="D30" s="86"/>
      <c r="E30" s="47"/>
      <c r="F30" s="20"/>
      <c r="G30" s="47"/>
      <c r="H30" s="79"/>
      <c r="I30" s="64"/>
      <c r="J30" s="47"/>
      <c r="K30" s="62"/>
      <c r="L30" s="17" t="s">
        <v>56</v>
      </c>
      <c r="M30" s="50"/>
      <c r="N30" s="47"/>
      <c r="O30" s="58"/>
      <c r="P30" s="58"/>
      <c r="Q30" s="56"/>
    </row>
    <row r="31" spans="1:17" ht="9" customHeight="1">
      <c r="A31" s="14">
        <v>7</v>
      </c>
      <c r="B31" s="44">
        <f>IF($D31="","",VLOOKUP($D31,#REF!,19))</f>
      </c>
      <c r="C31" s="82">
        <f>IF($D31="","",VLOOKUP($D31,#REF!,7))</f>
      </c>
      <c r="D31" s="83"/>
      <c r="E31" s="84" t="s">
        <v>50</v>
      </c>
      <c r="F31" s="19" t="s">
        <v>53</v>
      </c>
      <c r="G31" s="45"/>
      <c r="H31" s="85">
        <f>IF($D31="","",VLOOKUP($D31,#REF!,4))</f>
      </c>
      <c r="I31" s="59"/>
      <c r="J31" s="47"/>
      <c r="K31" s="62"/>
      <c r="L31" s="47" t="s">
        <v>66</v>
      </c>
      <c r="M31" s="47"/>
      <c r="N31" s="47"/>
      <c r="O31" s="58"/>
      <c r="P31" s="58"/>
      <c r="Q31" s="56"/>
    </row>
    <row r="32" spans="1:17" ht="9" customHeight="1">
      <c r="A32" s="14"/>
      <c r="B32" s="57"/>
      <c r="C32" s="78">
        <v>25534</v>
      </c>
      <c r="D32" s="86"/>
      <c r="E32" s="84" t="s">
        <v>51</v>
      </c>
      <c r="F32" s="19" t="s">
        <v>52</v>
      </c>
      <c r="G32" s="45"/>
      <c r="H32" s="85" t="s">
        <v>76</v>
      </c>
      <c r="I32" s="87"/>
      <c r="J32" s="47"/>
      <c r="K32" s="62"/>
      <c r="L32" s="47"/>
      <c r="M32" s="47"/>
      <c r="N32" s="47"/>
      <c r="O32" s="58"/>
      <c r="P32" s="58"/>
      <c r="Q32" s="56"/>
    </row>
    <row r="33" spans="1:17" ht="9" customHeight="1">
      <c r="A33" s="14"/>
      <c r="B33" s="57"/>
      <c r="C33" s="78"/>
      <c r="D33" s="78"/>
      <c r="E33" s="47"/>
      <c r="F33" s="20"/>
      <c r="G33" s="47"/>
      <c r="H33" s="79"/>
      <c r="I33" s="62"/>
      <c r="J33" s="80" t="s">
        <v>64</v>
      </c>
      <c r="K33" s="62"/>
      <c r="L33" s="47"/>
      <c r="M33" s="47"/>
      <c r="N33" s="47"/>
      <c r="O33" s="58"/>
      <c r="P33" s="58"/>
      <c r="Q33" s="56"/>
    </row>
    <row r="34" spans="1:17" ht="9" customHeight="1">
      <c r="A34" s="14"/>
      <c r="B34" s="57"/>
      <c r="C34" s="78"/>
      <c r="D34" s="78"/>
      <c r="E34" s="47"/>
      <c r="F34" s="20"/>
      <c r="G34" s="47"/>
      <c r="H34" s="79"/>
      <c r="I34" s="62"/>
      <c r="J34" s="17" t="s">
        <v>56</v>
      </c>
      <c r="K34" s="50"/>
      <c r="L34" s="47"/>
      <c r="M34" s="47"/>
      <c r="N34" s="47"/>
      <c r="O34" s="58"/>
      <c r="P34" s="58"/>
      <c r="Q34" s="56"/>
    </row>
    <row r="35" spans="1:17" ht="9" customHeight="1">
      <c r="A35" s="11">
        <v>8</v>
      </c>
      <c r="B35" s="12">
        <f>IF($D35="","",VLOOKUP($D35,#REF!,19))</f>
      </c>
      <c r="C35" s="69">
        <v>24895</v>
      </c>
      <c r="D35" s="70"/>
      <c r="E35" s="71" t="s">
        <v>54</v>
      </c>
      <c r="F35" s="13" t="s">
        <v>55</v>
      </c>
      <c r="G35" s="72"/>
      <c r="H35" s="73" t="s">
        <v>77</v>
      </c>
      <c r="I35" s="50"/>
      <c r="J35" s="47" t="s">
        <v>65</v>
      </c>
      <c r="K35" s="47"/>
      <c r="L35" s="47"/>
      <c r="M35" s="47"/>
      <c r="N35" s="47"/>
      <c r="O35" s="58"/>
      <c r="P35" s="58"/>
      <c r="Q35" s="56"/>
    </row>
    <row r="36" spans="1:17" ht="9" customHeight="1">
      <c r="A36" s="11"/>
      <c r="B36" s="53"/>
      <c r="C36" s="81">
        <v>23421</v>
      </c>
      <c r="D36" s="75"/>
      <c r="E36" s="71" t="s">
        <v>56</v>
      </c>
      <c r="F36" s="13" t="s">
        <v>57</v>
      </c>
      <c r="G36" s="72"/>
      <c r="H36" s="73" t="s">
        <v>78</v>
      </c>
      <c r="I36" s="89"/>
      <c r="J36" s="47"/>
      <c r="K36" s="47"/>
      <c r="L36" s="47"/>
      <c r="M36" s="47"/>
      <c r="N36" s="47"/>
      <c r="O36" s="58"/>
      <c r="P36" s="58"/>
      <c r="Q36" s="56"/>
    </row>
    <row r="37" spans="1:17" ht="9" customHeight="1">
      <c r="A37" s="21"/>
      <c r="B37" s="58"/>
      <c r="C37" s="90"/>
      <c r="D37" s="91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58"/>
      <c r="P37" s="58"/>
      <c r="Q37" s="56"/>
    </row>
    <row r="38" spans="1:17" ht="9" customHeight="1">
      <c r="A38" s="24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ht="9" customHeight="1">
      <c r="A39" s="24"/>
      <c r="B39" s="93"/>
      <c r="C39" s="93"/>
      <c r="D39" s="94"/>
      <c r="E39" s="93"/>
      <c r="F39" s="93"/>
      <c r="G39" s="92"/>
      <c r="H39" s="93"/>
      <c r="I39" s="92"/>
      <c r="J39" s="92"/>
      <c r="K39" s="92"/>
      <c r="L39" s="92"/>
      <c r="M39" s="92"/>
      <c r="N39" s="92"/>
      <c r="O39" s="92"/>
      <c r="P39" s="92"/>
      <c r="Q39" s="92"/>
    </row>
    <row r="40" spans="1:17" ht="9" customHeight="1">
      <c r="A40" s="24"/>
      <c r="B40" s="92"/>
      <c r="C40" s="92"/>
      <c r="D40" s="92"/>
      <c r="E40" s="93"/>
      <c r="F40" s="93"/>
      <c r="G40" s="92"/>
      <c r="H40" s="93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9" customHeight="1">
      <c r="A41" s="24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ht="9" customHeight="1">
      <c r="A42" s="24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9" customHeight="1">
      <c r="A43" s="24"/>
      <c r="B43" s="93"/>
      <c r="C43" s="93"/>
      <c r="D43" s="94"/>
      <c r="E43" s="93"/>
      <c r="F43" s="93"/>
      <c r="G43" s="92"/>
      <c r="H43" s="93"/>
      <c r="I43" s="92"/>
      <c r="J43" s="92"/>
      <c r="K43" s="92"/>
      <c r="L43" s="92"/>
      <c r="M43" s="92"/>
      <c r="N43" s="92"/>
      <c r="O43" s="92"/>
      <c r="P43" s="92"/>
      <c r="Q43" s="92"/>
    </row>
    <row r="44" spans="1:17" ht="9" customHeight="1">
      <c r="A44" s="24"/>
      <c r="B44" s="92"/>
      <c r="C44" s="92"/>
      <c r="D44" s="92"/>
      <c r="E44" s="93"/>
      <c r="F44" s="93"/>
      <c r="G44" s="92"/>
      <c r="H44" s="93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9" customHeight="1">
      <c r="A45" s="24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ht="9" customHeight="1">
      <c r="A46" s="24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ht="9" customHeight="1">
      <c r="A47" s="24"/>
      <c r="B47" s="93"/>
      <c r="C47" s="93"/>
      <c r="D47" s="94"/>
      <c r="E47" s="93"/>
      <c r="F47" s="93"/>
      <c r="G47" s="92"/>
      <c r="H47" s="93"/>
      <c r="I47" s="92"/>
      <c r="J47" s="92"/>
      <c r="K47" s="92"/>
      <c r="L47" s="92"/>
      <c r="M47" s="92"/>
      <c r="N47" s="92"/>
      <c r="O47" s="92"/>
      <c r="P47" s="92"/>
      <c r="Q47" s="92"/>
    </row>
    <row r="48" spans="1:17" ht="9" customHeight="1">
      <c r="A48" s="24"/>
      <c r="B48" s="92"/>
      <c r="C48" s="92"/>
      <c r="D48" s="92"/>
      <c r="E48" s="93"/>
      <c r="F48" s="93"/>
      <c r="G48" s="92"/>
      <c r="H48" s="93"/>
      <c r="I48" s="92"/>
      <c r="J48" s="92"/>
      <c r="K48" s="92"/>
      <c r="L48" s="92"/>
      <c r="M48" s="92"/>
      <c r="N48" s="92"/>
      <c r="O48" s="92"/>
      <c r="P48" s="92"/>
      <c r="Q48" s="92"/>
    </row>
    <row r="49" spans="1:17" ht="9" customHeight="1">
      <c r="A49" s="24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ht="9" customHeight="1">
      <c r="A50" s="24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ht="9" customHeight="1">
      <c r="A51" s="22"/>
      <c r="B51" s="93"/>
      <c r="C51" s="93"/>
      <c r="D51" s="95"/>
      <c r="E51" s="93"/>
      <c r="F51" s="93"/>
      <c r="G51" s="95"/>
      <c r="H51" s="93"/>
      <c r="I51" s="95"/>
      <c r="J51" s="92"/>
      <c r="K51" s="92"/>
      <c r="L51" s="92"/>
      <c r="M51" s="92"/>
      <c r="N51" s="92"/>
      <c r="O51" s="92"/>
      <c r="P51" s="92"/>
      <c r="Q51" s="92"/>
    </row>
    <row r="52" spans="1:17" ht="9" customHeight="1">
      <c r="A52" s="22"/>
      <c r="B52" s="95"/>
      <c r="C52" s="95"/>
      <c r="D52" s="95"/>
      <c r="E52" s="93"/>
      <c r="F52" s="93"/>
      <c r="G52" s="95"/>
      <c r="H52" s="93"/>
      <c r="I52" s="95"/>
      <c r="J52" s="92"/>
      <c r="K52" s="92"/>
      <c r="L52" s="92"/>
      <c r="M52" s="92"/>
      <c r="N52" s="92"/>
      <c r="O52" s="92"/>
      <c r="P52" s="92"/>
      <c r="Q52" s="92"/>
    </row>
    <row r="53" spans="1:17" ht="9" customHeight="1">
      <c r="A53" s="24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17" ht="9" customHeight="1">
      <c r="A54" s="24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ht="9" customHeight="1">
      <c r="A55" s="24"/>
      <c r="B55" s="93"/>
      <c r="C55" s="93"/>
      <c r="D55" s="94"/>
      <c r="E55" s="93"/>
      <c r="F55" s="93"/>
      <c r="G55" s="92"/>
      <c r="H55" s="93"/>
      <c r="I55" s="92"/>
      <c r="J55" s="92"/>
      <c r="K55" s="92"/>
      <c r="L55" s="92"/>
      <c r="M55" s="92"/>
      <c r="N55" s="92"/>
      <c r="O55" s="92"/>
      <c r="P55" s="92"/>
      <c r="Q55" s="92"/>
    </row>
    <row r="56" spans="1:17" ht="9" customHeight="1">
      <c r="A56" s="24"/>
      <c r="B56" s="92"/>
      <c r="C56" s="92"/>
      <c r="D56" s="92"/>
      <c r="E56" s="93"/>
      <c r="F56" s="93"/>
      <c r="G56" s="92"/>
      <c r="H56" s="93"/>
      <c r="I56" s="92"/>
      <c r="J56" s="92"/>
      <c r="K56" s="92"/>
      <c r="L56" s="92"/>
      <c r="M56" s="92"/>
      <c r="N56" s="92"/>
      <c r="O56" s="92"/>
      <c r="P56" s="92"/>
      <c r="Q56" s="92"/>
    </row>
    <row r="57" spans="1:17" ht="9" customHeight="1">
      <c r="A57" s="24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ht="9" customHeight="1">
      <c r="A58" s="24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ht="9" customHeight="1">
      <c r="A59" s="24"/>
      <c r="B59" s="93"/>
      <c r="C59" s="93"/>
      <c r="D59" s="94"/>
      <c r="E59" s="93"/>
      <c r="F59" s="93"/>
      <c r="G59" s="92"/>
      <c r="H59" s="93"/>
      <c r="I59" s="92"/>
      <c r="J59" s="92"/>
      <c r="K59" s="92"/>
      <c r="L59" s="92"/>
      <c r="M59" s="92"/>
      <c r="N59" s="92"/>
      <c r="O59" s="92"/>
      <c r="P59" s="92"/>
      <c r="Q59" s="92"/>
    </row>
    <row r="60" spans="1:17" ht="9" customHeight="1">
      <c r="A60" s="24"/>
      <c r="B60" s="92"/>
      <c r="C60" s="92"/>
      <c r="D60" s="92"/>
      <c r="E60" s="93"/>
      <c r="F60" s="93"/>
      <c r="G60" s="92"/>
      <c r="H60" s="93"/>
      <c r="I60" s="92"/>
      <c r="J60" s="92"/>
      <c r="K60" s="92"/>
      <c r="L60" s="92"/>
      <c r="M60" s="92"/>
      <c r="N60" s="92"/>
      <c r="O60" s="92"/>
      <c r="P60" s="92"/>
      <c r="Q60" s="92"/>
    </row>
    <row r="61" spans="1:17" ht="9" customHeight="1">
      <c r="A61" s="24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7" ht="9" customHeight="1">
      <c r="A62" s="24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ht="9" customHeight="1">
      <c r="A63" s="24"/>
      <c r="B63" s="93"/>
      <c r="C63" s="93"/>
      <c r="D63" s="94"/>
      <c r="E63" s="93"/>
      <c r="F63" s="93"/>
      <c r="G63" s="92"/>
      <c r="H63" s="93"/>
      <c r="I63" s="92"/>
      <c r="J63" s="92"/>
      <c r="K63" s="92"/>
      <c r="L63" s="92"/>
      <c r="M63" s="92"/>
      <c r="N63" s="92"/>
      <c r="O63" s="92"/>
      <c r="P63" s="92"/>
      <c r="Q63" s="92"/>
    </row>
    <row r="64" spans="1:17" ht="9" customHeight="1">
      <c r="A64" s="24"/>
      <c r="B64" s="92"/>
      <c r="C64" s="92"/>
      <c r="D64" s="92"/>
      <c r="E64" s="93"/>
      <c r="F64" s="93"/>
      <c r="G64" s="92"/>
      <c r="H64" s="93"/>
      <c r="I64" s="92"/>
      <c r="J64" s="92"/>
      <c r="K64" s="92"/>
      <c r="L64" s="92"/>
      <c r="M64" s="92"/>
      <c r="N64" s="92"/>
      <c r="O64" s="92"/>
      <c r="P64" s="92"/>
      <c r="Q64" s="92"/>
    </row>
    <row r="65" spans="1:17" ht="9" customHeight="1">
      <c r="A65" s="24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1:17" ht="9" customHeight="1">
      <c r="A66" s="24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1:17" ht="9" customHeight="1">
      <c r="A67" s="22"/>
      <c r="B67" s="93"/>
      <c r="C67" s="93"/>
      <c r="D67" s="95"/>
      <c r="E67" s="93"/>
      <c r="F67" s="93"/>
      <c r="G67" s="95"/>
      <c r="H67" s="93"/>
      <c r="I67" s="95"/>
      <c r="J67" s="92"/>
      <c r="K67" s="92"/>
      <c r="L67" s="92"/>
      <c r="M67" s="92"/>
      <c r="N67" s="92"/>
      <c r="O67" s="92"/>
      <c r="P67" s="92"/>
      <c r="Q67" s="92"/>
    </row>
    <row r="68" spans="1:17" ht="9" customHeight="1">
      <c r="A68" s="22"/>
      <c r="B68" s="95"/>
      <c r="C68" s="95"/>
      <c r="D68" s="95"/>
      <c r="E68" s="93"/>
      <c r="F68" s="93"/>
      <c r="G68" s="95"/>
      <c r="H68" s="93"/>
      <c r="I68" s="95"/>
      <c r="J68" s="92"/>
      <c r="K68" s="92"/>
      <c r="L68" s="92"/>
      <c r="M68" s="92"/>
      <c r="N68" s="92"/>
      <c r="O68" s="92"/>
      <c r="P68" s="92"/>
      <c r="Q68" s="92"/>
    </row>
    <row r="69" spans="1:17" ht="9" customHeight="1">
      <c r="A69" s="24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ht="6" customHeight="1"/>
    <row r="71" spans="1:17" ht="9" customHeight="1">
      <c r="A71" s="25" t="s">
        <v>23</v>
      </c>
      <c r="B71" s="26"/>
      <c r="C71" s="27"/>
      <c r="D71" s="28" t="s">
        <v>12</v>
      </c>
      <c r="E71" s="26" t="s">
        <v>13</v>
      </c>
      <c r="F71" s="26"/>
      <c r="G71" s="26"/>
      <c r="H71" s="27"/>
      <c r="I71" s="96" t="s">
        <v>12</v>
      </c>
      <c r="J71" s="96" t="s">
        <v>14</v>
      </c>
      <c r="K71" s="26"/>
      <c r="L71" s="28" t="s">
        <v>15</v>
      </c>
      <c r="M71" s="27"/>
      <c r="N71" s="26" t="s">
        <v>16</v>
      </c>
      <c r="O71" s="26"/>
      <c r="P71" s="29"/>
      <c r="Q71" s="67"/>
    </row>
    <row r="72" spans="1:17" ht="9" customHeight="1">
      <c r="A72" s="32" t="s">
        <v>17</v>
      </c>
      <c r="B72" s="16"/>
      <c r="C72" s="33"/>
      <c r="D72" s="15">
        <v>1</v>
      </c>
      <c r="E72" s="16" t="s">
        <v>60</v>
      </c>
      <c r="F72" s="16"/>
      <c r="G72" s="16"/>
      <c r="H72" s="34"/>
      <c r="I72" s="15">
        <v>1</v>
      </c>
      <c r="J72" s="35"/>
      <c r="K72" s="16"/>
      <c r="L72" s="35"/>
      <c r="M72" s="34"/>
      <c r="N72" s="25" t="s">
        <v>18</v>
      </c>
      <c r="O72" s="30"/>
      <c r="P72" s="30"/>
      <c r="Q72" s="97"/>
    </row>
    <row r="73" spans="1:17" ht="9" customHeight="1">
      <c r="A73" s="32" t="s">
        <v>24</v>
      </c>
      <c r="B73" s="16"/>
      <c r="C73" s="33"/>
      <c r="D73" s="15"/>
      <c r="E73" s="16" t="s">
        <v>61</v>
      </c>
      <c r="F73" s="16"/>
      <c r="G73" s="16"/>
      <c r="H73" s="34"/>
      <c r="I73" s="15"/>
      <c r="J73" s="35"/>
      <c r="K73" s="16"/>
      <c r="L73" s="35"/>
      <c r="M73" s="34"/>
      <c r="N73" s="16" t="s">
        <v>58</v>
      </c>
      <c r="O73" s="16"/>
      <c r="P73" s="16"/>
      <c r="Q73" s="65"/>
    </row>
    <row r="74" spans="1:17" ht="9" customHeight="1">
      <c r="A74" s="32" t="s">
        <v>25</v>
      </c>
      <c r="B74" s="16"/>
      <c r="C74" s="33"/>
      <c r="D74" s="15">
        <v>2</v>
      </c>
      <c r="E74" s="16" t="s">
        <v>62</v>
      </c>
      <c r="F74" s="16"/>
      <c r="G74" s="16"/>
      <c r="H74" s="34"/>
      <c r="I74" s="15">
        <v>2</v>
      </c>
      <c r="J74" s="35"/>
      <c r="K74" s="16"/>
      <c r="L74" s="35"/>
      <c r="M74" s="34"/>
      <c r="N74" s="16" t="s">
        <v>59</v>
      </c>
      <c r="O74" s="16"/>
      <c r="P74" s="16"/>
      <c r="Q74" s="65"/>
    </row>
    <row r="75" spans="1:17" ht="9" customHeight="1">
      <c r="A75" s="25" t="s">
        <v>19</v>
      </c>
      <c r="B75" s="30"/>
      <c r="C75" s="31"/>
      <c r="D75" s="15"/>
      <c r="E75" s="16" t="s">
        <v>63</v>
      </c>
      <c r="F75" s="16"/>
      <c r="G75" s="16"/>
      <c r="H75" s="34"/>
      <c r="I75" s="15"/>
      <c r="J75" s="35"/>
      <c r="K75" s="16"/>
      <c r="L75" s="35"/>
      <c r="M75" s="34"/>
      <c r="N75" s="35"/>
      <c r="O75" s="16"/>
      <c r="P75" s="16"/>
      <c r="Q75" s="65"/>
    </row>
    <row r="76" spans="1:17" ht="9" customHeight="1">
      <c r="A76" s="32" t="s">
        <v>17</v>
      </c>
      <c r="B76" s="16"/>
      <c r="C76" s="33">
        <f>C72</f>
        <v>0</v>
      </c>
      <c r="D76" s="15"/>
      <c r="E76" s="16"/>
      <c r="F76" s="16"/>
      <c r="G76" s="16"/>
      <c r="H76" s="34"/>
      <c r="I76" s="15"/>
      <c r="J76" s="35"/>
      <c r="K76" s="16"/>
      <c r="L76" s="35"/>
      <c r="M76" s="34"/>
      <c r="N76" s="25" t="s">
        <v>20</v>
      </c>
      <c r="O76" s="30"/>
      <c r="P76" s="30"/>
      <c r="Q76" s="97"/>
    </row>
    <row r="77" spans="1:17" ht="9" customHeight="1">
      <c r="A77" s="32" t="s">
        <v>24</v>
      </c>
      <c r="B77" s="16"/>
      <c r="C77" s="33"/>
      <c r="D77" s="15"/>
      <c r="E77" s="16"/>
      <c r="F77" s="16"/>
      <c r="G77" s="16"/>
      <c r="H77" s="34"/>
      <c r="I77" s="15"/>
      <c r="J77" s="35"/>
      <c r="K77" s="16"/>
      <c r="L77" s="35"/>
      <c r="M77" s="34"/>
      <c r="N77" s="16"/>
      <c r="O77" s="16"/>
      <c r="P77" s="16"/>
      <c r="Q77" s="65"/>
    </row>
    <row r="78" spans="1:17" ht="9" customHeight="1">
      <c r="A78" s="36" t="s">
        <v>25</v>
      </c>
      <c r="B78" s="37"/>
      <c r="C78" s="38"/>
      <c r="D78" s="15"/>
      <c r="E78" s="16"/>
      <c r="F78" s="16"/>
      <c r="G78" s="16"/>
      <c r="H78" s="34"/>
      <c r="I78" s="15"/>
      <c r="J78" s="35"/>
      <c r="K78" s="16"/>
      <c r="L78" s="35"/>
      <c r="M78" s="34"/>
      <c r="N78" s="16"/>
      <c r="O78" s="16"/>
      <c r="P78" s="16"/>
      <c r="Q78" s="65"/>
    </row>
    <row r="79" spans="1:17" ht="9" customHeight="1">
      <c r="A79" s="39"/>
      <c r="B79" s="40"/>
      <c r="C79" s="41"/>
      <c r="D79" s="18"/>
      <c r="E79" s="37"/>
      <c r="F79" s="37"/>
      <c r="G79" s="37"/>
      <c r="H79" s="42"/>
      <c r="I79" s="18"/>
      <c r="J79" s="43"/>
      <c r="K79" s="37"/>
      <c r="L79" s="43"/>
      <c r="M79" s="42"/>
      <c r="N79" s="37" t="s">
        <v>30</v>
      </c>
      <c r="O79" s="37"/>
      <c r="P79" s="37"/>
      <c r="Q79" s="66"/>
    </row>
  </sheetData>
  <sheetProtection/>
  <printOptions horizontalCentered="1" verticalCentered="1"/>
  <pageMargins left="0.25" right="0" top="0.5" bottom="0.5" header="0.5" footer="0.5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Flo-Laptop</dc:creator>
  <cp:keywords/>
  <dc:description/>
  <cp:lastModifiedBy>dan</cp:lastModifiedBy>
  <cp:lastPrinted>2011-01-17T01:39:49Z</cp:lastPrinted>
  <dcterms:created xsi:type="dcterms:W3CDTF">2002-03-13T17:05:10Z</dcterms:created>
  <dcterms:modified xsi:type="dcterms:W3CDTF">2012-04-02T09:20:54Z</dcterms:modified>
  <cp:category/>
  <cp:version/>
  <cp:contentType/>
  <cp:contentStatus/>
</cp:coreProperties>
</file>